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'신용카드사용내역'!$A$2:$F$23</definedName>
    <definedName name="_xlnm.Print_Titles" localSheetId="0">'현금영수증사용내역'!$15:$15</definedName>
    <definedName name="_xlnm.Print_Titles" localSheetId="1">'신용카드사용내역'!$16:$16</definedName>
  </definedNames>
  <calcPr fullCalcOnLoad="1"/>
</workbook>
</file>

<file path=xl/sharedStrings.xml><?xml version="1.0" encoding="utf-8"?>
<sst xmlns="http://schemas.openxmlformats.org/spreadsheetml/2006/main" count="64" uniqueCount="37">
  <si>
    <t>합             계</t>
  </si>
  <si>
    <t>비고</t>
  </si>
  <si>
    <t>비 고</t>
  </si>
  <si>
    <t>업무협의</t>
  </si>
  <si>
    <t>금   액</t>
  </si>
  <si>
    <t>물품구입 등</t>
  </si>
  <si>
    <t xml:space="preserve">해당없음 </t>
  </si>
  <si>
    <t>합   계</t>
  </si>
  <si>
    <t>업무추진 등</t>
  </si>
  <si>
    <t>업무추진비 등</t>
  </si>
  <si>
    <t>사용일자</t>
  </si>
  <si>
    <t>구    분</t>
  </si>
  <si>
    <t>건   수</t>
  </si>
  <si>
    <t>해당없음</t>
  </si>
  <si>
    <t>소   계</t>
  </si>
  <si>
    <t>내                   역</t>
  </si>
  <si>
    <t>유                          형</t>
  </si>
  <si>
    <t xml:space="preserve">(건당 50만원이상 업무추진비, 건당 100만원 이상 업무추진비 이외 경비 사용내역) </t>
  </si>
  <si>
    <t xml:space="preserve">  ① 업무추진 등</t>
  </si>
  <si>
    <t>□ 세부 집행내역</t>
  </si>
  <si>
    <t xml:space="preserve">신용카드 사용내역 
</t>
  </si>
  <si>
    <t>현금영수증 사용 내역</t>
  </si>
  <si>
    <t>(단위 : 원)</t>
  </si>
  <si>
    <t>□ 유형별 집행내역</t>
  </si>
  <si>
    <t xml:space="preserve">  ② 물품구입등</t>
  </si>
  <si>
    <t>(카드)5학년 안산문화예술의전당 현장체험학습비 관람료 지급</t>
  </si>
  <si>
    <t>(카드)4학년 한택식물원 현장체험학습 프로그램 참가비 지급</t>
  </si>
  <si>
    <t>&lt;카드&gt;2017학년도 초등돌봄교실 4월 간식비 지급</t>
  </si>
  <si>
    <t>4학년 한택식물원 현장체험학습 프로그램 참가비 지급</t>
  </si>
  <si>
    <t>내               역</t>
  </si>
  <si>
    <t>물품구입 등</t>
  </si>
  <si>
    <t>5학년 안산문화예술의전당 현장체험학습비 관람료 지급</t>
  </si>
  <si>
    <t>(카드)2017 찾아가는 생명곤충교실 재료비 지급</t>
  </si>
  <si>
    <t>2017학년도 초등돌봄교실 4월 간식비 지급</t>
  </si>
  <si>
    <t>2017 찾아가는 생명곤충교실 재료비 지급</t>
  </si>
  <si>
    <t xml:space="preserve">2017년 5월 </t>
  </si>
  <si>
    <t>2017년  5월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</si>
</sst>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sz val="11"/>
      <color indexed="9"/>
      <name val="굴림"/>
      <family val="0"/>
    </font>
    <font>
      <sz val="11"/>
      <color indexed="8"/>
      <name val="함초롬바탕 확장"/>
      <family val="0"/>
    </font>
    <font>
      <sz val="12"/>
      <color indexed="8"/>
      <name val="함초롬바탕 확장"/>
      <family val="0"/>
    </font>
    <font>
      <b/>
      <sz val="12"/>
      <color indexed="8"/>
      <name val="함초롬바탕 확장"/>
      <family val="0"/>
    </font>
    <font>
      <b/>
      <sz val="11"/>
      <color indexed="8"/>
      <name val="함초롬바탕 확장"/>
      <family val="0"/>
    </font>
    <font>
      <sz val="10"/>
      <color indexed="8"/>
      <name val="함초롬바탕 확장"/>
      <family val="0"/>
    </font>
    <font>
      <b/>
      <sz val="9"/>
      <color indexed="8"/>
      <name val="함초롬바탕 확장"/>
      <family val="0"/>
    </font>
    <font>
      <b/>
      <sz val="14"/>
      <color indexed="8"/>
      <name val="함초롬바탕 확장"/>
      <family val="0"/>
    </font>
    <font>
      <b/>
      <sz val="20"/>
      <color indexed="8"/>
      <name val="함초롬바탕 확장"/>
      <family val="0"/>
    </font>
    <font>
      <sz val="10"/>
      <color indexed="8"/>
      <name val="함초롬바탕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9BBDB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91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NumberFormat="1" applyFont="1" applyAlignment="1">
      <alignment horizontal="center" vertical="center"/>
    </xf>
    <xf numFmtId="167" fontId="26" fillId="0" borderId="10" xfId="0" applyNumberFormat="1" applyFont="1" applyBorder="1" applyAlignment="1">
      <alignment horizontal="center" vertical="center"/>
    </xf>
    <xf numFmtId="168" fontId="26" fillId="0" borderId="10" xfId="0" applyNumberFormat="1" applyFont="1" applyBorder="1" applyAlignment="1">
      <alignment vertical="center"/>
    </xf>
    <xf numFmtId="164" fontId="26" fillId="0" borderId="10" xfId="0" applyNumberFormat="1" applyFont="1" applyBorder="1" applyAlignment="1">
      <alignment vertical="center"/>
    </xf>
    <xf numFmtId="167" fontId="27" fillId="11" borderId="10" xfId="0" applyNumberFormat="1" applyFont="1" applyFill="1" applyBorder="1" applyAlignment="1">
      <alignment horizontal="center" vertical="center"/>
    </xf>
    <xf numFmtId="168" fontId="27" fillId="11" borderId="10" xfId="0" applyNumberFormat="1" applyFont="1" applyFill="1" applyBorder="1" applyAlignment="1">
      <alignment vertical="center"/>
    </xf>
    <xf numFmtId="0" fontId="26" fillId="0" borderId="0" xfId="0" applyNumberFormat="1" applyFont="1" applyAlignment="1">
      <alignment vertical="center"/>
    </xf>
    <xf numFmtId="0" fontId="26" fillId="0" borderId="0" xfId="0" applyNumberFormat="1" applyFont="1" applyAlignment="1">
      <alignment horizontal="right" vertical="center"/>
    </xf>
    <xf numFmtId="169" fontId="26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vertical="center"/>
    </xf>
    <xf numFmtId="0" fontId="26" fillId="5" borderId="10" xfId="0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vertical="center"/>
    </xf>
    <xf numFmtId="164" fontId="26" fillId="5" borderId="10" xfId="0" applyNumberFormat="1" applyFont="1" applyFill="1" applyBorder="1" applyAlignment="1">
      <alignment vertical="center"/>
    </xf>
    <xf numFmtId="0" fontId="26" fillId="5" borderId="10" xfId="0" applyNumberFormat="1" applyFont="1" applyFill="1" applyBorder="1" applyAlignment="1">
      <alignment vertical="center"/>
    </xf>
    <xf numFmtId="0" fontId="26" fillId="0" borderId="11" xfId="0" applyNumberFormat="1" applyFont="1" applyBorder="1" applyAlignment="1">
      <alignment horizontal="center" vertical="center" wrapText="1"/>
    </xf>
    <xf numFmtId="14" fontId="26" fillId="0" borderId="10" xfId="0" applyNumberFormat="1" applyFont="1" applyFill="1" applyBorder="1" applyAlignment="1" applyProtection="1">
      <alignment horizontal="center" vertical="center" shrinkToFi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6" borderId="10" xfId="0" applyNumberFormat="1" applyFont="1" applyFill="1" applyBorder="1" applyAlignment="1">
      <alignment horizontal="center" vertical="center"/>
    </xf>
    <xf numFmtId="0" fontId="27" fillId="6" borderId="10" xfId="0" applyNumberFormat="1" applyFont="1" applyFill="1" applyBorder="1" applyAlignment="1">
      <alignment vertical="center"/>
    </xf>
    <xf numFmtId="0" fontId="25" fillId="0" borderId="0" xfId="0" applyNumberFormat="1" applyFont="1" applyAlignment="1">
      <alignment horizontal="right" vertical="center"/>
    </xf>
    <xf numFmtId="167" fontId="25" fillId="0" borderId="10" xfId="0" applyNumberFormat="1" applyFont="1" applyBorder="1" applyAlignment="1">
      <alignment horizontal="center" vertical="center"/>
    </xf>
    <xf numFmtId="41" fontId="25" fillId="0" borderId="10" xfId="48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167" fontId="28" fillId="11" borderId="10" xfId="0" applyNumberFormat="1" applyFont="1" applyFill="1" applyBorder="1" applyAlignment="1">
      <alignment horizontal="center" vertical="center"/>
    </xf>
    <xf numFmtId="168" fontId="28" fillId="11" borderId="10" xfId="0" applyNumberFormat="1" applyFont="1" applyFill="1" applyBorder="1" applyAlignment="1">
      <alignment vertical="center"/>
    </xf>
    <xf numFmtId="0" fontId="25" fillId="0" borderId="10" xfId="0" applyNumberFormat="1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/>
    </xf>
    <xf numFmtId="41" fontId="29" fillId="0" borderId="10" xfId="48" applyNumberFormat="1" applyFont="1" applyBorder="1" applyAlignment="1">
      <alignment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41" fontId="29" fillId="5" borderId="10" xfId="48" applyNumberFormat="1" applyFont="1" applyFill="1" applyBorder="1" applyAlignment="1">
      <alignment horizontal="center" vertical="center"/>
    </xf>
    <xf numFmtId="170" fontId="29" fillId="5" borderId="12" xfId="48" applyNumberFormat="1" applyFont="1" applyFill="1" applyBorder="1" applyAlignment="1">
      <alignment horizontal="center" vertical="center"/>
    </xf>
    <xf numFmtId="170" fontId="29" fillId="5" borderId="13" xfId="48" applyNumberFormat="1" applyFont="1" applyFill="1" applyBorder="1" applyAlignment="1">
      <alignment horizontal="left" vertical="center"/>
    </xf>
    <xf numFmtId="41" fontId="28" fillId="5" borderId="10" xfId="48" applyNumberFormat="1" applyFont="1" applyFill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8" fillId="5" borderId="10" xfId="0" applyNumberFormat="1" applyFont="1" applyFill="1" applyBorder="1" applyAlignment="1">
      <alignment horizontal="center" vertical="center"/>
    </xf>
    <xf numFmtId="0" fontId="28" fillId="6" borderId="10" xfId="0" applyNumberFormat="1" applyFont="1" applyFill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/>
    </xf>
    <xf numFmtId="0" fontId="26" fillId="25" borderId="11" xfId="0" applyNumberFormat="1" applyFont="1" applyFill="1" applyBorder="1" applyAlignment="1">
      <alignment horizontal="center" vertical="center" wrapText="1"/>
    </xf>
    <xf numFmtId="14" fontId="26" fillId="25" borderId="10" xfId="0" applyNumberFormat="1" applyFont="1" applyFill="1" applyBorder="1" applyAlignment="1" applyProtection="1">
      <alignment horizontal="center" vertical="center" shrinkToFit="1"/>
      <protection/>
    </xf>
    <xf numFmtId="0" fontId="26" fillId="25" borderId="10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right" vertical="center"/>
    </xf>
    <xf numFmtId="164" fontId="26" fillId="25" borderId="10" xfId="0" applyNumberFormat="1" applyFont="1" applyFill="1" applyBorder="1" applyAlignment="1">
      <alignment horizontal="right" vertical="center"/>
    </xf>
    <xf numFmtId="164" fontId="27" fillId="6" borderId="10" xfId="0" applyNumberFormat="1" applyFont="1" applyFill="1" applyBorder="1" applyAlignment="1">
      <alignment horizontal="right" vertical="center"/>
    </xf>
    <xf numFmtId="164" fontId="27" fillId="11" borderId="10" xfId="0" applyNumberFormat="1" applyFont="1" applyFill="1" applyBorder="1" applyAlignment="1">
      <alignment horizontal="right" vertical="center"/>
    </xf>
    <xf numFmtId="0" fontId="27" fillId="24" borderId="10" xfId="0" applyNumberFormat="1" applyFont="1" applyFill="1" applyBorder="1" applyAlignment="1">
      <alignment horizontal="center" vertical="center"/>
    </xf>
    <xf numFmtId="41" fontId="30" fillId="11" borderId="10" xfId="48" applyNumberFormat="1" applyFont="1" applyFill="1" applyBorder="1" applyAlignment="1">
      <alignment vertical="center"/>
    </xf>
    <xf numFmtId="41" fontId="30" fillId="5" borderId="10" xfId="48" applyNumberFormat="1" applyFont="1" applyFill="1" applyBorder="1" applyAlignment="1">
      <alignment horizontal="center" vertical="center"/>
    </xf>
    <xf numFmtId="41" fontId="30" fillId="6" borderId="10" xfId="48" applyNumberFormat="1" applyFont="1" applyFill="1" applyBorder="1" applyAlignment="1">
      <alignment horizontal="center" vertical="center"/>
    </xf>
    <xf numFmtId="0" fontId="29" fillId="26" borderId="15" xfId="306" applyNumberFormat="1" applyFont="1" applyFill="1" applyBorder="1" applyAlignment="1" applyProtection="1">
      <alignment horizontal="center" vertical="center" wrapText="1"/>
      <protection/>
    </xf>
    <xf numFmtId="167" fontId="28" fillId="6" borderId="10" xfId="0" applyNumberFormat="1" applyFont="1" applyFill="1" applyBorder="1" applyAlignment="1">
      <alignment horizontal="center" vertical="center"/>
    </xf>
    <xf numFmtId="167" fontId="28" fillId="5" borderId="10" xfId="0" applyNumberFormat="1" applyFont="1" applyFill="1" applyBorder="1" applyAlignment="1">
      <alignment horizontal="center" vertical="center"/>
    </xf>
    <xf numFmtId="0" fontId="31" fillId="0" borderId="0" xfId="0" applyNumberFormat="1" applyFont="1" applyAlignment="1">
      <alignment vertical="center"/>
    </xf>
    <xf numFmtId="0" fontId="25" fillId="24" borderId="10" xfId="0" applyNumberFormat="1" applyFont="1" applyFill="1" applyBorder="1" applyAlignment="1">
      <alignment horizontal="center" vertical="center"/>
    </xf>
    <xf numFmtId="0" fontId="28" fillId="11" borderId="1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Alignment="1">
      <alignment horizontal="right" vertical="center"/>
    </xf>
    <xf numFmtId="0" fontId="25" fillId="0" borderId="10" xfId="0" applyNumberFormat="1" applyFont="1" applyBorder="1" applyAlignment="1">
      <alignment vertical="center"/>
    </xf>
    <xf numFmtId="0" fontId="31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horizontal="center" vertical="center" wrapText="1"/>
    </xf>
    <xf numFmtId="0" fontId="32" fillId="0" borderId="0" xfId="0" applyNumberFormat="1" applyFont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7" fillId="24" borderId="10" xfId="0" applyNumberFormat="1" applyFont="1" applyFill="1" applyBorder="1" applyAlignment="1">
      <alignment horizontal="center" vertical="center"/>
    </xf>
    <xf numFmtId="167" fontId="27" fillId="6" borderId="10" xfId="0" applyNumberFormat="1" applyFont="1" applyFill="1" applyBorder="1" applyAlignment="1">
      <alignment horizontal="center" vertical="center"/>
    </xf>
    <xf numFmtId="170" fontId="26" fillId="5" borderId="12" xfId="48" applyNumberFormat="1" applyFont="1" applyFill="1" applyBorder="1" applyAlignment="1">
      <alignment horizontal="center" vertical="center"/>
    </xf>
    <xf numFmtId="170" fontId="26" fillId="5" borderId="13" xfId="48" applyNumberFormat="1" applyFont="1" applyFill="1" applyBorder="1" applyAlignment="1">
      <alignment horizontal="center" vertical="center"/>
    </xf>
    <xf numFmtId="0" fontId="27" fillId="11" borderId="10" xfId="0" applyNumberFormat="1" applyFont="1" applyFill="1" applyBorder="1" applyAlignment="1">
      <alignment horizontal="center" vertical="center"/>
    </xf>
    <xf numFmtId="0" fontId="26" fillId="0" borderId="12" xfId="0" applyNumberFormat="1" applyFont="1" applyBorder="1" applyAlignment="1">
      <alignment horizontal="left" vertical="center" shrinkToFit="1"/>
    </xf>
    <xf numFmtId="0" fontId="26" fillId="0" borderId="13" xfId="0" applyNumberFormat="1" applyFont="1" applyBorder="1" applyAlignment="1">
      <alignment horizontal="left" vertical="center" shrinkToFit="1"/>
    </xf>
    <xf numFmtId="0" fontId="26" fillId="0" borderId="10" xfId="0" applyNumberFormat="1" applyFont="1" applyBorder="1" applyAlignment="1">
      <alignment horizontal="left" vertical="center" shrinkToFit="1"/>
    </xf>
    <xf numFmtId="0" fontId="26" fillId="0" borderId="10" xfId="0" applyNumberFormat="1" applyFont="1" applyBorder="1" applyAlignment="1">
      <alignment vertical="center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shrinkToFit="1"/>
    </xf>
    <xf numFmtId="0" fontId="26" fillId="0" borderId="13" xfId="0" applyNumberFormat="1" applyFont="1" applyBorder="1" applyAlignment="1">
      <alignment horizontal="center" vertical="center" shrinkToFit="1"/>
    </xf>
    <xf numFmtId="0" fontId="26" fillId="25" borderId="12" xfId="0" applyNumberFormat="1" applyFont="1" applyFill="1" applyBorder="1" applyAlignment="1">
      <alignment horizontal="center" vertical="center" shrinkToFit="1"/>
    </xf>
    <xf numFmtId="0" fontId="26" fillId="25" borderId="13" xfId="0" applyNumberFormat="1" applyFont="1" applyFill="1" applyBorder="1" applyAlignment="1">
      <alignment horizontal="center" vertical="center" shrinkToFit="1"/>
    </xf>
    <xf numFmtId="0" fontId="25" fillId="0" borderId="12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14" fontId="33" fillId="0" borderId="16" xfId="0" applyNumberFormat="1" applyFont="1" applyFill="1" applyBorder="1" applyAlignment="1" applyProtection="1">
      <alignment horizontal="center" vertical="center"/>
      <protection/>
    </xf>
    <xf numFmtId="41" fontId="33" fillId="0" borderId="16" xfId="0" applyNumberFormat="1" applyFont="1" applyFill="1" applyBorder="1" applyAlignment="1" applyProtection="1">
      <alignment horizontal="right" vertical="center"/>
      <protection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defaultGridColor="0" zoomScaleSheetLayoutView="100" colorId="22" workbookViewId="0" topLeftCell="A1">
      <selection activeCell="C22" sqref="C22:D22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67.5" customHeight="1">
      <c r="A1" s="70" t="s">
        <v>21</v>
      </c>
      <c r="B1" s="70"/>
      <c r="C1" s="70"/>
      <c r="D1" s="70"/>
      <c r="E1" s="70"/>
      <c r="F1" s="70"/>
      <c r="G1" s="1"/>
      <c r="S1" s="2"/>
    </row>
    <row r="2" spans="1:19" ht="27" customHeight="1">
      <c r="A2" s="70"/>
      <c r="B2" s="70"/>
      <c r="C2" s="70"/>
      <c r="D2" s="70"/>
      <c r="E2" s="70"/>
      <c r="F2" s="70"/>
      <c r="G2" s="1"/>
      <c r="S2" s="2"/>
    </row>
    <row r="3" spans="1:6" ht="27" customHeight="1">
      <c r="A3" s="68" t="s">
        <v>17</v>
      </c>
      <c r="B3" s="68"/>
      <c r="C3" s="68"/>
      <c r="D3" s="68"/>
      <c r="E3" s="68"/>
      <c r="F3" s="68"/>
    </row>
    <row r="4" spans="1:19" ht="20.25" customHeight="1">
      <c r="A4" s="66" t="s">
        <v>36</v>
      </c>
      <c r="B4" s="66"/>
      <c r="C4" s="66"/>
      <c r="D4" s="66"/>
      <c r="E4" s="66"/>
      <c r="F4" s="66"/>
      <c r="G4" s="1"/>
      <c r="S4" s="2"/>
    </row>
    <row r="5" spans="1:19" ht="7.5" customHeight="1">
      <c r="A5" s="9"/>
      <c r="B5" s="9"/>
      <c r="C5" s="9"/>
      <c r="D5" s="9"/>
      <c r="E5" s="10"/>
      <c r="F5" s="10"/>
      <c r="G5" s="1"/>
      <c r="S5" s="2"/>
    </row>
    <row r="6" spans="1:7" ht="21.75" customHeight="1">
      <c r="A6" s="62" t="s">
        <v>23</v>
      </c>
      <c r="B6" s="62"/>
      <c r="C6" s="62"/>
      <c r="D6" s="62"/>
      <c r="E6" s="62"/>
      <c r="F6" s="62"/>
      <c r="G6" s="1"/>
    </row>
    <row r="7" spans="1:18" s="6" customFormat="1" ht="15.75" customHeight="1">
      <c r="A7" s="16"/>
      <c r="B7" s="16"/>
      <c r="C7" s="16"/>
      <c r="D7" s="16"/>
      <c r="E7" s="16"/>
      <c r="F7" s="17" t="s">
        <v>22</v>
      </c>
      <c r="G7" s="1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4" customFormat="1" ht="25.5" customHeight="1">
      <c r="A8" s="73" t="s">
        <v>16</v>
      </c>
      <c r="B8" s="73"/>
      <c r="C8" s="73"/>
      <c r="D8" s="55" t="s">
        <v>12</v>
      </c>
      <c r="E8" s="55" t="s">
        <v>4</v>
      </c>
      <c r="F8" s="55" t="s">
        <v>1</v>
      </c>
      <c r="G8" s="1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s="4" customFormat="1" ht="25.5" customHeight="1">
      <c r="A9" s="81" t="s">
        <v>18</v>
      </c>
      <c r="B9" s="81"/>
      <c r="C9" s="81"/>
      <c r="D9" s="11">
        <v>0</v>
      </c>
      <c r="E9" s="51">
        <f>SUM(E21)</f>
        <v>0</v>
      </c>
      <c r="F9" s="12"/>
      <c r="G9" s="1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4" customFormat="1" ht="25.5" customHeight="1">
      <c r="A10" s="81" t="s">
        <v>24</v>
      </c>
      <c r="B10" s="81"/>
      <c r="C10" s="81"/>
      <c r="D10" s="11">
        <v>0</v>
      </c>
      <c r="E10" s="51">
        <f>E24</f>
        <v>0</v>
      </c>
      <c r="F10" s="12"/>
      <c r="G10" s="1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s="4" customFormat="1" ht="25.5" customHeight="1">
      <c r="A11" s="77" t="s">
        <v>0</v>
      </c>
      <c r="B11" s="77"/>
      <c r="C11" s="77"/>
      <c r="D11" s="14"/>
      <c r="E11" s="54">
        <f>SUM(E9:E10)</f>
        <v>0</v>
      </c>
      <c r="F11" s="15"/>
      <c r="G11" s="1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4" customFormat="1" ht="18.75" customHeight="1">
      <c r="A12" s="9"/>
      <c r="B12" s="9"/>
      <c r="C12" s="9"/>
      <c r="D12" s="9"/>
      <c r="E12" s="9"/>
      <c r="F12" s="9"/>
      <c r="G12" s="1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4" customFormat="1" ht="18.75" customHeight="1">
      <c r="A13" s="62" t="s">
        <v>19</v>
      </c>
      <c r="B13" s="62"/>
      <c r="C13" s="62"/>
      <c r="D13" s="62"/>
      <c r="E13" s="62"/>
      <c r="F13" s="62"/>
      <c r="G13" s="1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4" customFormat="1" ht="18.75" customHeight="1">
      <c r="A14" s="16"/>
      <c r="B14" s="16"/>
      <c r="C14" s="16"/>
      <c r="D14" s="16"/>
      <c r="E14" s="16"/>
      <c r="F14" s="17" t="s">
        <v>22</v>
      </c>
      <c r="G14" s="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4" customFormat="1" ht="24" customHeight="1">
      <c r="A15" s="55" t="s">
        <v>11</v>
      </c>
      <c r="B15" s="55" t="s">
        <v>10</v>
      </c>
      <c r="C15" s="73" t="s">
        <v>29</v>
      </c>
      <c r="D15" s="73"/>
      <c r="E15" s="55" t="s">
        <v>4</v>
      </c>
      <c r="F15" s="55" t="s">
        <v>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4" customFormat="1" ht="19.5" customHeight="1" hidden="1">
      <c r="A16" s="82" t="s">
        <v>3</v>
      </c>
      <c r="B16" s="18"/>
      <c r="C16" s="80"/>
      <c r="D16" s="80"/>
      <c r="E16" s="13"/>
      <c r="F16" s="19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4" customFormat="1" ht="19.5" customHeight="1" hidden="1">
      <c r="A17" s="82"/>
      <c r="B17" s="18"/>
      <c r="C17" s="78"/>
      <c r="D17" s="79"/>
      <c r="E17" s="13"/>
      <c r="F17" s="19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4" customFormat="1" ht="19.5" customHeight="1" hidden="1">
      <c r="A18" s="82"/>
      <c r="B18" s="18"/>
      <c r="C18" s="80"/>
      <c r="D18" s="80"/>
      <c r="E18" s="13"/>
      <c r="F18" s="19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4" customFormat="1" ht="19.5" customHeight="1" hidden="1">
      <c r="A19" s="20" t="s">
        <v>14</v>
      </c>
      <c r="B19" s="21"/>
      <c r="C19" s="75">
        <f>COUNTA(C16:C18)</f>
        <v>0</v>
      </c>
      <c r="D19" s="76"/>
      <c r="E19" s="22">
        <f>SUM(E16:E18)</f>
        <v>0</v>
      </c>
      <c r="F19" s="2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6" s="8" customFormat="1" ht="27.75" customHeight="1">
      <c r="A20" s="24" t="s">
        <v>9</v>
      </c>
      <c r="B20" s="25"/>
      <c r="C20" s="83" t="s">
        <v>13</v>
      </c>
      <c r="D20" s="84"/>
      <c r="E20" s="51">
        <f>E34</f>
        <v>0</v>
      </c>
      <c r="F20" s="26"/>
    </row>
    <row r="21" spans="1:6" s="8" customFormat="1" ht="27.75" customHeight="1">
      <c r="A21" s="48" t="s">
        <v>14</v>
      </c>
      <c r="B21" s="49"/>
      <c r="C21" s="85"/>
      <c r="D21" s="86"/>
      <c r="E21" s="52">
        <f>SUM(E20)</f>
        <v>0</v>
      </c>
      <c r="F21" s="50"/>
    </row>
    <row r="22" spans="1:6" s="8" customFormat="1" ht="27.75" customHeight="1">
      <c r="A22" s="24" t="s">
        <v>5</v>
      </c>
      <c r="B22" s="25"/>
      <c r="C22" s="83" t="s">
        <v>6</v>
      </c>
      <c r="D22" s="84"/>
      <c r="E22" s="51">
        <v>0</v>
      </c>
      <c r="F22" s="26"/>
    </row>
    <row r="23" spans="1:6" s="8" customFormat="1" ht="27.75" customHeight="1">
      <c r="A23" s="48" t="s">
        <v>14</v>
      </c>
      <c r="B23" s="49"/>
      <c r="C23" s="85"/>
      <c r="D23" s="86"/>
      <c r="E23" s="52">
        <f>SUM(E22:E22)</f>
        <v>0</v>
      </c>
      <c r="F23" s="50"/>
    </row>
    <row r="24" spans="1:18" s="4" customFormat="1" ht="29.25" customHeight="1">
      <c r="A24" s="27" t="s">
        <v>7</v>
      </c>
      <c r="B24" s="28"/>
      <c r="C24" s="74"/>
      <c r="D24" s="74"/>
      <c r="E24" s="53">
        <f>SUM(E21,E23)</f>
        <v>0</v>
      </c>
      <c r="F24" s="2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</sheetData>
  <sheetProtection/>
  <mergeCells count="21">
    <mergeCell ref="A8:C8"/>
    <mergeCell ref="A3:F3"/>
    <mergeCell ref="C24:D24"/>
    <mergeCell ref="C19:D19"/>
    <mergeCell ref="A11:C11"/>
    <mergeCell ref="A13:F13"/>
    <mergeCell ref="C15:D15"/>
    <mergeCell ref="A2:F2"/>
    <mergeCell ref="A1:F1"/>
    <mergeCell ref="C17:D17"/>
    <mergeCell ref="A4:F4"/>
    <mergeCell ref="C18:D18"/>
    <mergeCell ref="A9:C9"/>
    <mergeCell ref="A10:C10"/>
    <mergeCell ref="A16:A18"/>
    <mergeCell ref="C16:D16"/>
    <mergeCell ref="A6:F6"/>
    <mergeCell ref="C20:D20"/>
    <mergeCell ref="C23:D23"/>
    <mergeCell ref="C21:D21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2"/>
  <sheetViews>
    <sheetView tabSelected="1" defaultGridColor="0" zoomScaleSheetLayoutView="100" colorId="22" workbookViewId="0" topLeftCell="A1">
      <selection activeCell="C20" sqref="C20:D20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21.6640625" style="3" customWidth="1"/>
    <col min="5" max="5" width="12.21484375" style="3" customWidth="1"/>
    <col min="6" max="6" width="4.77734375" style="3" customWidth="1"/>
    <col min="7" max="7" width="1.5625" style="2" customWidth="1"/>
    <col min="8" max="8" width="9.21484375" style="2" customWidth="1"/>
    <col min="9" max="9" width="2.21484375" style="2" customWidth="1"/>
    <col min="10" max="17" width="19.3359375" style="2" customWidth="1"/>
    <col min="18" max="256" width="8.88671875" style="3" customWidth="1"/>
  </cols>
  <sheetData>
    <row r="1" ht="34.5" customHeight="1"/>
    <row r="2" spans="1:18" ht="28.5" customHeight="1">
      <c r="A2" s="65" t="s">
        <v>20</v>
      </c>
      <c r="B2" s="65"/>
      <c r="C2" s="65"/>
      <c r="D2" s="65"/>
      <c r="E2" s="65"/>
      <c r="F2" s="65"/>
      <c r="R2" s="2"/>
    </row>
    <row r="3" spans="1:18" ht="27" customHeight="1">
      <c r="A3" s="69"/>
      <c r="B3" s="70"/>
      <c r="C3" s="70"/>
      <c r="D3" s="70"/>
      <c r="E3" s="70"/>
      <c r="F3" s="70"/>
      <c r="R3" s="2"/>
    </row>
    <row r="4" spans="1:18" ht="27" customHeight="1">
      <c r="A4" s="68" t="s">
        <v>17</v>
      </c>
      <c r="B4" s="68"/>
      <c r="C4" s="68"/>
      <c r="D4" s="68"/>
      <c r="E4" s="68"/>
      <c r="F4" s="68"/>
      <c r="R4" s="2"/>
    </row>
    <row r="5" spans="1:18" ht="27" customHeight="1">
      <c r="A5" s="66" t="s">
        <v>35</v>
      </c>
      <c r="B5" s="66"/>
      <c r="C5" s="66"/>
      <c r="D5" s="66"/>
      <c r="E5" s="66"/>
      <c r="F5" s="66"/>
      <c r="R5" s="2"/>
    </row>
    <row r="6" spans="1:6" ht="27" customHeight="1">
      <c r="A6" s="62" t="s">
        <v>23</v>
      </c>
      <c r="B6" s="62"/>
      <c r="C6" s="62"/>
      <c r="D6" s="62"/>
      <c r="E6" s="62"/>
      <c r="F6" s="62"/>
    </row>
    <row r="7" spans="1:17" s="6" customFormat="1" ht="27" customHeight="1">
      <c r="A7" s="9"/>
      <c r="B7" s="9"/>
      <c r="C7" s="9"/>
      <c r="D7" s="9"/>
      <c r="E7" s="9"/>
      <c r="F7" s="29" t="s">
        <v>22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4" customFormat="1" ht="27" customHeight="1">
      <c r="A8" s="63" t="s">
        <v>16</v>
      </c>
      <c r="B8" s="63"/>
      <c r="C8" s="63"/>
      <c r="D8" s="47" t="s">
        <v>12</v>
      </c>
      <c r="E8" s="47" t="s">
        <v>4</v>
      </c>
      <c r="F8" s="47" t="s">
        <v>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4" customFormat="1" ht="27" customHeight="1">
      <c r="A9" s="67" t="s">
        <v>18</v>
      </c>
      <c r="B9" s="67"/>
      <c r="C9" s="67"/>
      <c r="D9" s="30">
        <v>0</v>
      </c>
      <c r="E9" s="31">
        <f>E17</f>
        <v>0</v>
      </c>
      <c r="F9" s="32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4" customFormat="1" ht="27" customHeight="1">
      <c r="A10" s="67" t="s">
        <v>24</v>
      </c>
      <c r="B10" s="67"/>
      <c r="C10" s="67"/>
      <c r="D10" s="30">
        <v>4</v>
      </c>
      <c r="E10" s="37">
        <f>E22</f>
        <v>6366100</v>
      </c>
      <c r="F10" s="3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4" customFormat="1" ht="27" customHeight="1">
      <c r="A11" s="64" t="s">
        <v>0</v>
      </c>
      <c r="B11" s="64"/>
      <c r="C11" s="64"/>
      <c r="D11" s="33"/>
      <c r="E11" s="56">
        <f>SUM(E9:E10)</f>
        <v>6366100</v>
      </c>
      <c r="F11" s="3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4" customFormat="1" ht="27" customHeight="1">
      <c r="A12" s="9"/>
      <c r="B12" s="9"/>
      <c r="C12" s="9"/>
      <c r="D12" s="9"/>
      <c r="E12" s="9"/>
      <c r="F12" s="9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4" customFormat="1" ht="27" customHeight="1">
      <c r="A13" s="62" t="s">
        <v>19</v>
      </c>
      <c r="B13" s="62"/>
      <c r="C13" s="62"/>
      <c r="D13" s="62"/>
      <c r="E13" s="62"/>
      <c r="F13" s="62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4" customFormat="1" ht="27" customHeight="1">
      <c r="A14" s="9"/>
      <c r="B14" s="9"/>
      <c r="C14" s="9"/>
      <c r="D14" s="9"/>
      <c r="E14" s="9"/>
      <c r="F14" s="29" t="s">
        <v>22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4" customFormat="1" ht="27" customHeight="1">
      <c r="A15" s="47" t="s">
        <v>11</v>
      </c>
      <c r="B15" s="47" t="s">
        <v>10</v>
      </c>
      <c r="C15" s="63" t="s">
        <v>15</v>
      </c>
      <c r="D15" s="63"/>
      <c r="E15" s="47" t="s">
        <v>4</v>
      </c>
      <c r="F15" s="47" t="s">
        <v>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4" customFormat="1" ht="27" customHeight="1">
      <c r="A16" s="35" t="s">
        <v>8</v>
      </c>
      <c r="B16" s="36"/>
      <c r="C16" s="71" t="s">
        <v>13</v>
      </c>
      <c r="D16" s="72"/>
      <c r="E16" s="37"/>
      <c r="F16" s="3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4" customFormat="1" ht="27" customHeight="1">
      <c r="A17" s="39" t="s">
        <v>14</v>
      </c>
      <c r="B17" s="40"/>
      <c r="C17" s="41"/>
      <c r="D17" s="42"/>
      <c r="E17" s="43">
        <f>SUM(E16:E16)</f>
        <v>0</v>
      </c>
      <c r="F17" s="39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4" customFormat="1" ht="27" customHeight="1">
      <c r="A18" s="44" t="s">
        <v>5</v>
      </c>
      <c r="B18" s="89">
        <v>42866</v>
      </c>
      <c r="C18" s="87" t="s">
        <v>34</v>
      </c>
      <c r="D18" s="88" t="s">
        <v>32</v>
      </c>
      <c r="E18" s="90">
        <v>1115000</v>
      </c>
      <c r="F18" s="59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4" customFormat="1" ht="27" customHeight="1">
      <c r="A19" s="44" t="s">
        <v>30</v>
      </c>
      <c r="B19" s="89">
        <v>42866</v>
      </c>
      <c r="C19" s="87" t="s">
        <v>31</v>
      </c>
      <c r="D19" s="88" t="s">
        <v>25</v>
      </c>
      <c r="E19" s="90">
        <v>1440000</v>
      </c>
      <c r="F19" s="5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4" customFormat="1" ht="27" customHeight="1">
      <c r="A20" s="44" t="s">
        <v>30</v>
      </c>
      <c r="B20" s="89">
        <v>42866</v>
      </c>
      <c r="C20" s="87" t="s">
        <v>33</v>
      </c>
      <c r="D20" s="88" t="s">
        <v>27</v>
      </c>
      <c r="E20" s="90">
        <v>1465100</v>
      </c>
      <c r="F20" s="59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4" customFormat="1" ht="27" customHeight="1">
      <c r="A21" s="44" t="s">
        <v>5</v>
      </c>
      <c r="B21" s="89">
        <v>42866</v>
      </c>
      <c r="C21" s="87" t="s">
        <v>28</v>
      </c>
      <c r="D21" s="88" t="s">
        <v>26</v>
      </c>
      <c r="E21" s="90">
        <v>2346000</v>
      </c>
      <c r="F21" s="59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4" customFormat="1" ht="27" customHeight="1">
      <c r="A22" s="45" t="s">
        <v>14</v>
      </c>
      <c r="B22" s="45"/>
      <c r="C22" s="61">
        <v>4</v>
      </c>
      <c r="D22" s="61"/>
      <c r="E22" s="57">
        <f>SUM(E18:E21)</f>
        <v>6366100</v>
      </c>
      <c r="F22" s="45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4" customFormat="1" ht="27" customHeight="1">
      <c r="A23" s="46" t="s">
        <v>7</v>
      </c>
      <c r="B23" s="46"/>
      <c r="C23" s="60">
        <v>4</v>
      </c>
      <c r="D23" s="60"/>
      <c r="E23" s="58">
        <f>SUM(E17+E22)</f>
        <v>6366100</v>
      </c>
      <c r="F23" s="4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</sheetData>
  <sheetProtection/>
  <mergeCells count="18">
    <mergeCell ref="C23:D23"/>
    <mergeCell ref="C22:D22"/>
    <mergeCell ref="A13:F13"/>
    <mergeCell ref="C15:D15"/>
    <mergeCell ref="A11:C11"/>
    <mergeCell ref="A2:F2"/>
    <mergeCell ref="A5:F5"/>
    <mergeCell ref="A6:F6"/>
    <mergeCell ref="A9:C9"/>
    <mergeCell ref="A10:C10"/>
    <mergeCell ref="A8:C8"/>
    <mergeCell ref="A4:F4"/>
    <mergeCell ref="A3:F3"/>
    <mergeCell ref="C16:D16"/>
    <mergeCell ref="C21:D21"/>
    <mergeCell ref="C18:D18"/>
    <mergeCell ref="C20:D20"/>
    <mergeCell ref="C19:D19"/>
  </mergeCells>
  <printOptions horizontalCentered="1"/>
  <pageMargins left="0.20986111462116241" right="0.19680555164813995" top="0.7795833349227905" bottom="0.35430556535720825" header="0.35430556535720825" footer="0.27541667222976685"/>
  <pageSetup horizontalDpi="600" verticalDpi="600" orientation="portrait" paperSize="9" scale="9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